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8475" windowHeight="8700" activeTab="0"/>
  </bookViews>
  <sheets>
    <sheet name="kategoria B" sheetId="1" r:id="rId1"/>
  </sheets>
  <definedNames/>
  <calcPr fullCalcOnLoad="1"/>
</workbook>
</file>

<file path=xl/sharedStrings.xml><?xml version="1.0" encoding="utf-8"?>
<sst xmlns="http://schemas.openxmlformats.org/spreadsheetml/2006/main" count="117" uniqueCount="79">
  <si>
    <t>Por. č.</t>
  </si>
  <si>
    <t>1. úloha</t>
  </si>
  <si>
    <t>2. úloha</t>
  </si>
  <si>
    <t>3. úloha</t>
  </si>
  <si>
    <t>4. úloha</t>
  </si>
  <si>
    <t>Celkom</t>
  </si>
  <si>
    <t>Poradie</t>
  </si>
  <si>
    <t>a (10b)</t>
  </si>
  <si>
    <t>b (15b)</t>
  </si>
  <si>
    <t>c (20)</t>
  </si>
  <si>
    <t>Efek.</t>
  </si>
  <si>
    <t>Prehľ.</t>
  </si>
  <si>
    <t>a(15b)</t>
  </si>
  <si>
    <t>b (20b)</t>
  </si>
  <si>
    <t>c (20b)</t>
  </si>
  <si>
    <t>d (20)</t>
  </si>
  <si>
    <t>KOŠICE</t>
  </si>
  <si>
    <t>MARTIN</t>
  </si>
  <si>
    <t>Gymnázium M. Galandu, Horné Rakovce</t>
  </si>
  <si>
    <t>TURČIANSKE TEPLICE</t>
  </si>
  <si>
    <t>Základná škola, Benkova 34</t>
  </si>
  <si>
    <t>NITRA</t>
  </si>
  <si>
    <t>Základná škola, Park Angelinum 8</t>
  </si>
  <si>
    <t>SPMNG, Teplická 7</t>
  </si>
  <si>
    <t>BRATISLAVA</t>
  </si>
  <si>
    <t>Základná škola, Postupimská 37</t>
  </si>
  <si>
    <t>Základná škola s MŠ, Hlavná 804</t>
  </si>
  <si>
    <t>PODOLIE</t>
  </si>
  <si>
    <t>B-03</t>
  </si>
  <si>
    <t>Petra Páleníková</t>
  </si>
  <si>
    <t>Gymnázium, J. Kollára 2</t>
  </si>
  <si>
    <t>ŽIAR NAD HRONOM</t>
  </si>
  <si>
    <t>B-15</t>
  </si>
  <si>
    <t>Juraj Marák</t>
  </si>
  <si>
    <t>B-14</t>
  </si>
  <si>
    <t>Angels</t>
  </si>
  <si>
    <t>Amavet klub č. 884, Gagarinova 28</t>
  </si>
  <si>
    <t>NOVÁ DUBNICA</t>
  </si>
  <si>
    <t>B-16</t>
  </si>
  <si>
    <t>Hviezdičky</t>
  </si>
  <si>
    <t>B-09</t>
  </si>
  <si>
    <t>TimMSM</t>
  </si>
  <si>
    <t>B-10</t>
  </si>
  <si>
    <t>F.A.N.S.</t>
  </si>
  <si>
    <t>Základná škola, Kubranská 80</t>
  </si>
  <si>
    <t>TRENČÍN</t>
  </si>
  <si>
    <t>B-05</t>
  </si>
  <si>
    <t>uhrinec</t>
  </si>
  <si>
    <t>Základná škola kpt. J. Nálepku, Školská 2</t>
  </si>
  <si>
    <t>STUPAVA</t>
  </si>
  <si>
    <t>B-06</t>
  </si>
  <si>
    <t>Aďo 6</t>
  </si>
  <si>
    <t>Základná škola, Adyho 6</t>
  </si>
  <si>
    <t>ŠTÚROVO</t>
  </si>
  <si>
    <t>B-04</t>
  </si>
  <si>
    <t>Alexandra Žilková</t>
  </si>
  <si>
    <t>B-17</t>
  </si>
  <si>
    <t>Solaris</t>
  </si>
  <si>
    <t>Základná škola, Mariánska ul. 19</t>
  </si>
  <si>
    <t>PRIEVIDZA</t>
  </si>
  <si>
    <t>B-08</t>
  </si>
  <si>
    <t>TimUniversal</t>
  </si>
  <si>
    <t>B-13</t>
  </si>
  <si>
    <t>Strelci</t>
  </si>
  <si>
    <t>B-01</t>
  </si>
  <si>
    <t>M&amp;G gymlet</t>
  </si>
  <si>
    <t>Gymnázium Jozefa Letricha, ul. J. Letricha 2</t>
  </si>
  <si>
    <t>B-02</t>
  </si>
  <si>
    <t>ESO</t>
  </si>
  <si>
    <t>Gymnázium arm. gen. L.Svobodu, Komenského 4</t>
  </si>
  <si>
    <t>HUMENNÉ</t>
  </si>
  <si>
    <t>B-12</t>
  </si>
  <si>
    <t>Brokenhearted</t>
  </si>
  <si>
    <t>Základná škola, ul. 17. novembra</t>
  </si>
  <si>
    <t>SABINOV</t>
  </si>
  <si>
    <t>B-07</t>
  </si>
  <si>
    <t>H2O</t>
  </si>
  <si>
    <t>B-11</t>
  </si>
  <si>
    <t>TimSulovci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</si>
</sst>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  <numFmt numFmtId="173" formatCode="&quot;Áno&quot;;&quot;Áno&quot;;&quot;Nie&quot;"/>
    <numFmt numFmtId="174" formatCode="&quot;Pravda&quot;;&quot;Pravda&quot;;&quot;Nepravda&quot;"/>
    <numFmt numFmtId="175" formatCode="&quot;Zapnuté&quot;;&quot;Zapnuté&quot;;&quot;Vypnuté&quot;"/>
    <numFmt numFmtId="176" formatCode="_-* #,##0.000\ &quot;Sk&quot;_-;\-* #,##0.000\ &quot;Sk&quot;_-;_-* &quot;-&quot;??\ &quot;Sk&quot;_-;_-@_-"/>
    <numFmt numFmtId="177" formatCode="_-* #,##0.0\ &quot;Sk&quot;_-;\-* #,##0.0\ &quot;Sk&quot;_-;_-* &quot;-&quot;??\ &quot;Sk&quot;_-;_-@_-"/>
    <numFmt numFmtId="178" formatCode="_-* #,##0\ &quot;Sk&quot;_-;\-* #,##0\ &quot;Sk&quot;_-;_-* &quot;-&quot;??\ &quot;Sk&quot;_-;_-@_-"/>
    <numFmt numFmtId="179" formatCode="mmm/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">
    <font>
      <sz val="10"/>
      <name val="Arial CE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2" borderId="2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3" borderId="5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4" borderId="5" xfId="0" applyFont="1" applyFill="1" applyBorder="1" applyAlignment="1">
      <alignment/>
    </xf>
    <xf numFmtId="0" fontId="2" fillId="5" borderId="5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8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3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4" borderId="12" xfId="0" applyFont="1" applyFill="1" applyBorder="1" applyAlignment="1">
      <alignment/>
    </xf>
    <xf numFmtId="0" fontId="2" fillId="5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3" borderId="4" xfId="0" applyFont="1" applyFill="1" applyBorder="1" applyAlignment="1">
      <alignment/>
    </xf>
    <xf numFmtId="0" fontId="2" fillId="6" borderId="5" xfId="0" applyFont="1" applyFill="1" applyBorder="1" applyAlignment="1">
      <alignment/>
    </xf>
    <xf numFmtId="0" fontId="2" fillId="6" borderId="6" xfId="0" applyFont="1" applyFill="1" applyBorder="1" applyAlignment="1">
      <alignment/>
    </xf>
    <xf numFmtId="0" fontId="2" fillId="6" borderId="7" xfId="0" applyFont="1" applyFill="1" applyBorder="1" applyAlignment="1">
      <alignment/>
    </xf>
    <xf numFmtId="0" fontId="0" fillId="6" borderId="6" xfId="0" applyFill="1" applyBorder="1" applyAlignment="1">
      <alignment/>
    </xf>
    <xf numFmtId="0" fontId="0" fillId="6" borderId="7" xfId="0" applyFill="1" applyBorder="1" applyAlignment="1">
      <alignment/>
    </xf>
    <xf numFmtId="0" fontId="2" fillId="6" borderId="15" xfId="0" applyFont="1" applyFill="1" applyBorder="1" applyAlignment="1">
      <alignment vertical="center"/>
    </xf>
    <xf numFmtId="0" fontId="2" fillId="6" borderId="16" xfId="0" applyFont="1" applyFill="1" applyBorder="1" applyAlignment="1">
      <alignment vertical="center"/>
    </xf>
    <xf numFmtId="0" fontId="2" fillId="6" borderId="17" xfId="0" applyFont="1" applyFill="1" applyBorder="1" applyAlignment="1">
      <alignment vertical="center"/>
    </xf>
    <xf numFmtId="0" fontId="2" fillId="6" borderId="0" xfId="0" applyFont="1" applyFill="1" applyAlignment="1">
      <alignment/>
    </xf>
    <xf numFmtId="0" fontId="2" fillId="6" borderId="8" xfId="0" applyFont="1" applyFill="1" applyBorder="1" applyAlignment="1">
      <alignment vertical="center"/>
    </xf>
    <xf numFmtId="0" fontId="2" fillId="6" borderId="7" xfId="0" applyFont="1" applyFill="1" applyBorder="1" applyAlignment="1">
      <alignment vertical="center"/>
    </xf>
    <xf numFmtId="0" fontId="2" fillId="6" borderId="9" xfId="0" applyFont="1" applyFill="1" applyBorder="1" applyAlignment="1">
      <alignment vertical="center"/>
    </xf>
    <xf numFmtId="0" fontId="2" fillId="7" borderId="5" xfId="0" applyFont="1" applyFill="1" applyBorder="1" applyAlignment="1">
      <alignment/>
    </xf>
    <xf numFmtId="0" fontId="2" fillId="7" borderId="6" xfId="0" applyFont="1" applyFill="1" applyBorder="1" applyAlignment="1">
      <alignment/>
    </xf>
    <xf numFmtId="0" fontId="2" fillId="7" borderId="7" xfId="0" applyFont="1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2" fillId="7" borderId="8" xfId="0" applyFont="1" applyFill="1" applyBorder="1" applyAlignment="1">
      <alignment vertical="center"/>
    </xf>
    <xf numFmtId="0" fontId="2" fillId="7" borderId="7" xfId="0" applyFont="1" applyFill="1" applyBorder="1" applyAlignment="1">
      <alignment vertical="center"/>
    </xf>
    <xf numFmtId="0" fontId="2" fillId="7" borderId="9" xfId="0" applyFont="1" applyFill="1" applyBorder="1" applyAlignment="1">
      <alignment vertical="center"/>
    </xf>
    <xf numFmtId="0" fontId="2" fillId="7" borderId="0" xfId="0" applyFont="1" applyFill="1" applyAlignment="1">
      <alignment/>
    </xf>
    <xf numFmtId="0" fontId="0" fillId="5" borderId="18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Zošit1 (version 1)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9"/>
  <sheetViews>
    <sheetView tabSelected="1" zoomScale="75" zoomScaleNormal="75" workbookViewId="0" topLeftCell="A1">
      <selection activeCell="AE11" sqref="AE11"/>
    </sheetView>
  </sheetViews>
  <sheetFormatPr defaultColWidth="9.00390625" defaultRowHeight="12.75"/>
  <cols>
    <col min="1" max="1" width="7.125" style="0" customWidth="1"/>
    <col min="2" max="3" width="7.625" style="0" hidden="1" customWidth="1"/>
    <col min="4" max="4" width="6.25390625" style="0" hidden="1" customWidth="1"/>
    <col min="5" max="5" width="5.75390625" style="0" hidden="1" customWidth="1"/>
    <col min="6" max="6" width="6.625" style="0" hidden="1" customWidth="1"/>
    <col min="7" max="7" width="8.00390625" style="0" hidden="1" customWidth="1"/>
    <col min="8" max="8" width="7.00390625" style="0" bestFit="1" customWidth="1"/>
    <col min="9" max="9" width="7.625" style="0" bestFit="1" customWidth="1"/>
    <col min="10" max="10" width="7.375" style="0" bestFit="1" customWidth="1"/>
    <col min="11" max="11" width="6.375" style="0" bestFit="1" customWidth="1"/>
    <col min="12" max="12" width="5.75390625" style="0" bestFit="1" customWidth="1"/>
    <col min="13" max="13" width="6.625" style="0" bestFit="1" customWidth="1"/>
    <col min="14" max="14" width="8.125" style="0" bestFit="1" customWidth="1"/>
    <col min="15" max="16" width="7.625" style="0" bestFit="1" customWidth="1"/>
    <col min="17" max="17" width="7.375" style="0" bestFit="1" customWidth="1"/>
    <col min="18" max="18" width="5.75390625" style="0" bestFit="1" customWidth="1"/>
    <col min="19" max="19" width="6.625" style="0" bestFit="1" customWidth="1"/>
    <col min="20" max="20" width="8.125" style="0" bestFit="1" customWidth="1"/>
    <col min="21" max="22" width="7.625" style="0" bestFit="1" customWidth="1"/>
    <col min="23" max="23" width="7.375" style="0" bestFit="1" customWidth="1"/>
    <col min="24" max="24" width="5.75390625" style="0" bestFit="1" customWidth="1"/>
    <col min="25" max="25" width="6.625" style="0" bestFit="1" customWidth="1"/>
    <col min="26" max="26" width="8.125" style="0" bestFit="1" customWidth="1"/>
    <col min="27" max="27" width="8.00390625" style="0" bestFit="1" customWidth="1"/>
    <col min="28" max="28" width="8.25390625" style="35" customWidth="1"/>
    <col min="29" max="29" width="5.375" style="1" bestFit="1" customWidth="1"/>
    <col min="30" max="30" width="17.375" style="1" bestFit="1" customWidth="1"/>
    <col min="31" max="31" width="47.125" style="1" bestFit="1" customWidth="1"/>
    <col min="32" max="32" width="23.125" style="1" bestFit="1" customWidth="1"/>
  </cols>
  <sheetData>
    <row r="1" spans="1:28" ht="13.5" thickBot="1">
      <c r="A1" s="60" t="s">
        <v>0</v>
      </c>
      <c r="B1" s="62" t="s">
        <v>1</v>
      </c>
      <c r="C1" s="63"/>
      <c r="D1" s="63"/>
      <c r="E1" s="63"/>
      <c r="F1" s="63"/>
      <c r="G1" s="64"/>
      <c r="H1" s="67" t="s">
        <v>2</v>
      </c>
      <c r="I1" s="68"/>
      <c r="J1" s="68"/>
      <c r="K1" s="68"/>
      <c r="L1" s="68"/>
      <c r="M1" s="68"/>
      <c r="N1" s="69"/>
      <c r="O1" s="62" t="s">
        <v>3</v>
      </c>
      <c r="P1" s="63"/>
      <c r="Q1" s="63"/>
      <c r="R1" s="63"/>
      <c r="S1" s="63"/>
      <c r="T1" s="64"/>
      <c r="U1" s="62" t="s">
        <v>4</v>
      </c>
      <c r="V1" s="63"/>
      <c r="W1" s="63"/>
      <c r="X1" s="63"/>
      <c r="Y1" s="63"/>
      <c r="Z1" s="64"/>
      <c r="AA1" s="65" t="s">
        <v>5</v>
      </c>
      <c r="AB1" s="58" t="s">
        <v>6</v>
      </c>
    </row>
    <row r="2" spans="1:28" ht="13.5" thickBot="1">
      <c r="A2" s="61"/>
      <c r="B2" s="2" t="s">
        <v>7</v>
      </c>
      <c r="C2" s="3" t="s">
        <v>8</v>
      </c>
      <c r="D2" s="3" t="s">
        <v>9</v>
      </c>
      <c r="E2" s="4" t="s">
        <v>10</v>
      </c>
      <c r="F2" s="5" t="s">
        <v>11</v>
      </c>
      <c r="G2" s="6" t="s">
        <v>5</v>
      </c>
      <c r="H2" s="7" t="s">
        <v>12</v>
      </c>
      <c r="I2" s="8" t="s">
        <v>13</v>
      </c>
      <c r="J2" s="8" t="s">
        <v>14</v>
      </c>
      <c r="K2" s="8" t="s">
        <v>15</v>
      </c>
      <c r="L2" s="9" t="s">
        <v>10</v>
      </c>
      <c r="M2" s="9" t="s">
        <v>11</v>
      </c>
      <c r="N2" s="36" t="s">
        <v>5</v>
      </c>
      <c r="O2" s="2" t="s">
        <v>7</v>
      </c>
      <c r="P2" s="3" t="s">
        <v>13</v>
      </c>
      <c r="Q2" s="3" t="s">
        <v>14</v>
      </c>
      <c r="R2" s="4" t="s">
        <v>10</v>
      </c>
      <c r="S2" s="4" t="s">
        <v>11</v>
      </c>
      <c r="T2" s="6" t="s">
        <v>5</v>
      </c>
      <c r="U2" s="2" t="s">
        <v>7</v>
      </c>
      <c r="V2" s="3" t="s">
        <v>13</v>
      </c>
      <c r="W2" s="3" t="s">
        <v>14</v>
      </c>
      <c r="X2" s="4" t="s">
        <v>10</v>
      </c>
      <c r="Y2" s="4" t="s">
        <v>11</v>
      </c>
      <c r="Z2" s="6" t="s">
        <v>5</v>
      </c>
      <c r="AA2" s="66"/>
      <c r="AB2" s="59"/>
    </row>
    <row r="3" spans="1:32" s="45" customFormat="1" ht="12.75">
      <c r="A3" s="37" t="s">
        <v>28</v>
      </c>
      <c r="B3" s="38"/>
      <c r="C3" s="39"/>
      <c r="D3" s="39"/>
      <c r="E3" s="39">
        <v>1</v>
      </c>
      <c r="F3" s="39">
        <v>1</v>
      </c>
      <c r="G3" s="37">
        <f aca="true" t="shared" si="0" ref="G3:G19">SUM(B3:D3)*E3*F3</f>
        <v>0</v>
      </c>
      <c r="H3" s="38">
        <v>15</v>
      </c>
      <c r="I3" s="39">
        <v>19</v>
      </c>
      <c r="J3" s="39">
        <v>19</v>
      </c>
      <c r="K3" s="39">
        <v>20</v>
      </c>
      <c r="L3" s="39">
        <v>1.8</v>
      </c>
      <c r="M3" s="39">
        <v>1.5</v>
      </c>
      <c r="N3" s="37">
        <f aca="true" t="shared" si="1" ref="N3:N19">SUM(H3:K3)*L3*M3</f>
        <v>197.10000000000002</v>
      </c>
      <c r="O3" s="40">
        <v>9.5</v>
      </c>
      <c r="P3" s="41">
        <v>20</v>
      </c>
      <c r="Q3" s="41">
        <v>20</v>
      </c>
      <c r="R3" s="39">
        <v>1.8</v>
      </c>
      <c r="S3" s="39">
        <v>1.5</v>
      </c>
      <c r="T3" s="37">
        <f aca="true" t="shared" si="2" ref="T3:T19">SUM(O3:Q3)*R3*S3</f>
        <v>133.65</v>
      </c>
      <c r="U3" s="38">
        <v>10</v>
      </c>
      <c r="V3" s="39">
        <v>20</v>
      </c>
      <c r="W3" s="39">
        <v>19</v>
      </c>
      <c r="X3" s="39">
        <v>1.8</v>
      </c>
      <c r="Y3" s="39">
        <v>1.4</v>
      </c>
      <c r="Z3" s="37">
        <f aca="true" t="shared" si="3" ref="Z3:Z19">SUM(U3:W3)*X3*Y3</f>
        <v>123.47999999999999</v>
      </c>
      <c r="AA3" s="16">
        <f aca="true" t="shared" si="4" ref="AA3:AA19">G3+N3+T3+Z3</f>
        <v>454.23</v>
      </c>
      <c r="AB3" s="17">
        <f aca="true" t="shared" si="5" ref="AB3:AB19">RANK(AA3,$AA$3:$AA$19)</f>
        <v>1</v>
      </c>
      <c r="AC3" s="42" t="s">
        <v>28</v>
      </c>
      <c r="AD3" s="43" t="s">
        <v>29</v>
      </c>
      <c r="AE3" s="43" t="s">
        <v>30</v>
      </c>
      <c r="AF3" s="44" t="s">
        <v>31</v>
      </c>
    </row>
    <row r="4" spans="1:32" s="45" customFormat="1" ht="12.75">
      <c r="A4" s="37" t="s">
        <v>32</v>
      </c>
      <c r="B4" s="38"/>
      <c r="C4" s="39"/>
      <c r="D4" s="39"/>
      <c r="E4" s="39">
        <v>1</v>
      </c>
      <c r="F4" s="39">
        <v>1</v>
      </c>
      <c r="G4" s="37">
        <f t="shared" si="0"/>
        <v>0</v>
      </c>
      <c r="H4" s="38">
        <v>15</v>
      </c>
      <c r="I4" s="39">
        <v>20</v>
      </c>
      <c r="J4" s="39">
        <v>20</v>
      </c>
      <c r="K4" s="39">
        <v>20</v>
      </c>
      <c r="L4" s="39">
        <v>1.9</v>
      </c>
      <c r="M4" s="39">
        <v>1.9</v>
      </c>
      <c r="N4" s="37">
        <f t="shared" si="1"/>
        <v>270.75</v>
      </c>
      <c r="O4" s="40">
        <v>9.5</v>
      </c>
      <c r="P4" s="41">
        <v>20</v>
      </c>
      <c r="Q4" s="41">
        <v>14.5</v>
      </c>
      <c r="R4" s="39">
        <v>1.3</v>
      </c>
      <c r="S4" s="39">
        <v>1.4</v>
      </c>
      <c r="T4" s="37">
        <f t="shared" si="2"/>
        <v>80.08</v>
      </c>
      <c r="U4" s="38">
        <v>10</v>
      </c>
      <c r="V4" s="39">
        <v>17</v>
      </c>
      <c r="W4" s="39">
        <v>0</v>
      </c>
      <c r="X4" s="39">
        <v>1.6</v>
      </c>
      <c r="Y4" s="39">
        <v>1.7</v>
      </c>
      <c r="Z4" s="37">
        <f t="shared" si="3"/>
        <v>73.44</v>
      </c>
      <c r="AA4" s="16">
        <f t="shared" si="4"/>
        <v>424.27</v>
      </c>
      <c r="AB4" s="17">
        <f t="shared" si="5"/>
        <v>2</v>
      </c>
      <c r="AC4" s="46" t="s">
        <v>32</v>
      </c>
      <c r="AD4" s="47" t="s">
        <v>33</v>
      </c>
      <c r="AE4" s="47" t="s">
        <v>26</v>
      </c>
      <c r="AF4" s="48" t="s">
        <v>27</v>
      </c>
    </row>
    <row r="5" spans="1:32" s="45" customFormat="1" ht="12.75">
      <c r="A5" s="37" t="s">
        <v>34</v>
      </c>
      <c r="B5" s="38"/>
      <c r="C5" s="39"/>
      <c r="D5" s="39"/>
      <c r="E5" s="39">
        <v>1</v>
      </c>
      <c r="F5" s="39">
        <v>1</v>
      </c>
      <c r="G5" s="37">
        <f t="shared" si="0"/>
        <v>0</v>
      </c>
      <c r="H5" s="38">
        <v>14</v>
      </c>
      <c r="I5" s="39">
        <v>20</v>
      </c>
      <c r="J5" s="39">
        <v>19</v>
      </c>
      <c r="K5" s="39">
        <v>19</v>
      </c>
      <c r="L5" s="39">
        <v>1.8</v>
      </c>
      <c r="M5" s="39">
        <v>1.9</v>
      </c>
      <c r="N5" s="37">
        <f t="shared" si="1"/>
        <v>246.23999999999998</v>
      </c>
      <c r="O5" s="40">
        <v>10</v>
      </c>
      <c r="P5" s="41">
        <v>14</v>
      </c>
      <c r="Q5" s="41">
        <v>0</v>
      </c>
      <c r="R5" s="39">
        <v>1.5</v>
      </c>
      <c r="S5" s="39">
        <v>1.3</v>
      </c>
      <c r="T5" s="37">
        <f t="shared" si="2"/>
        <v>46.800000000000004</v>
      </c>
      <c r="U5" s="38">
        <v>10</v>
      </c>
      <c r="V5" s="39">
        <v>19</v>
      </c>
      <c r="W5" s="39">
        <v>8</v>
      </c>
      <c r="X5" s="39">
        <v>1.8</v>
      </c>
      <c r="Y5" s="39">
        <v>1.9</v>
      </c>
      <c r="Z5" s="37">
        <f t="shared" si="3"/>
        <v>126.54</v>
      </c>
      <c r="AA5" s="16">
        <f t="shared" si="4"/>
        <v>419.58</v>
      </c>
      <c r="AB5" s="17">
        <f t="shared" si="5"/>
        <v>3</v>
      </c>
      <c r="AC5" s="46" t="s">
        <v>34</v>
      </c>
      <c r="AD5" s="47" t="s">
        <v>35</v>
      </c>
      <c r="AE5" s="47" t="s">
        <v>36</v>
      </c>
      <c r="AF5" s="48" t="s">
        <v>37</v>
      </c>
    </row>
    <row r="6" spans="1:32" s="57" customFormat="1" ht="12.75">
      <c r="A6" s="49" t="s">
        <v>38</v>
      </c>
      <c r="B6" s="50"/>
      <c r="C6" s="51"/>
      <c r="D6" s="51"/>
      <c r="E6" s="51">
        <v>1</v>
      </c>
      <c r="F6" s="51">
        <v>1</v>
      </c>
      <c r="G6" s="49">
        <f t="shared" si="0"/>
        <v>0</v>
      </c>
      <c r="H6" s="50">
        <v>14</v>
      </c>
      <c r="I6" s="51">
        <v>19</v>
      </c>
      <c r="J6" s="51">
        <v>17</v>
      </c>
      <c r="K6" s="51">
        <v>19</v>
      </c>
      <c r="L6" s="51">
        <v>1.9</v>
      </c>
      <c r="M6" s="51">
        <v>1.9</v>
      </c>
      <c r="N6" s="49">
        <f t="shared" si="1"/>
        <v>249.08999999999997</v>
      </c>
      <c r="O6" s="52">
        <v>3</v>
      </c>
      <c r="P6" s="53">
        <v>0</v>
      </c>
      <c r="Q6" s="53">
        <v>0</v>
      </c>
      <c r="R6" s="51">
        <v>1</v>
      </c>
      <c r="S6" s="51">
        <v>1.1</v>
      </c>
      <c r="T6" s="49">
        <f t="shared" si="2"/>
        <v>3.3000000000000003</v>
      </c>
      <c r="U6" s="50">
        <v>8</v>
      </c>
      <c r="V6" s="51">
        <v>13</v>
      </c>
      <c r="W6" s="51">
        <v>18</v>
      </c>
      <c r="X6" s="51">
        <v>1.9</v>
      </c>
      <c r="Y6" s="51">
        <v>1.9</v>
      </c>
      <c r="Z6" s="49">
        <f t="shared" si="3"/>
        <v>140.79</v>
      </c>
      <c r="AA6" s="16">
        <f t="shared" si="4"/>
        <v>393.17999999999995</v>
      </c>
      <c r="AB6" s="17">
        <f t="shared" si="5"/>
        <v>4</v>
      </c>
      <c r="AC6" s="54" t="s">
        <v>38</v>
      </c>
      <c r="AD6" s="55" t="s">
        <v>39</v>
      </c>
      <c r="AE6" s="55" t="s">
        <v>18</v>
      </c>
      <c r="AF6" s="56" t="s">
        <v>19</v>
      </c>
    </row>
    <row r="7" spans="1:32" s="57" customFormat="1" ht="12.75">
      <c r="A7" s="49" t="s">
        <v>40</v>
      </c>
      <c r="B7" s="50"/>
      <c r="C7" s="51"/>
      <c r="D7" s="51"/>
      <c r="E7" s="51">
        <v>1</v>
      </c>
      <c r="F7" s="51">
        <v>1</v>
      </c>
      <c r="G7" s="49">
        <f t="shared" si="0"/>
        <v>0</v>
      </c>
      <c r="H7" s="50">
        <v>15</v>
      </c>
      <c r="I7" s="51">
        <v>20</v>
      </c>
      <c r="J7" s="51">
        <v>20</v>
      </c>
      <c r="K7" s="51">
        <v>19</v>
      </c>
      <c r="L7" s="51">
        <v>1.9</v>
      </c>
      <c r="M7" s="51">
        <v>1.9</v>
      </c>
      <c r="N7" s="49">
        <f t="shared" si="1"/>
        <v>267.14</v>
      </c>
      <c r="O7" s="52">
        <v>10</v>
      </c>
      <c r="P7" s="53">
        <v>0.5</v>
      </c>
      <c r="Q7" s="53">
        <v>0</v>
      </c>
      <c r="R7" s="51">
        <v>1.1</v>
      </c>
      <c r="S7" s="51">
        <v>1.2</v>
      </c>
      <c r="T7" s="49">
        <f t="shared" si="2"/>
        <v>13.860000000000001</v>
      </c>
      <c r="U7" s="50">
        <v>10</v>
      </c>
      <c r="V7" s="51">
        <v>20</v>
      </c>
      <c r="W7" s="51">
        <v>6</v>
      </c>
      <c r="X7" s="51">
        <v>1.7</v>
      </c>
      <c r="Y7" s="51">
        <v>1.7</v>
      </c>
      <c r="Z7" s="49">
        <f t="shared" si="3"/>
        <v>104.03999999999999</v>
      </c>
      <c r="AA7" s="16">
        <f t="shared" si="4"/>
        <v>385.03999999999996</v>
      </c>
      <c r="AB7" s="17">
        <f t="shared" si="5"/>
        <v>5</v>
      </c>
      <c r="AC7" s="54" t="s">
        <v>40</v>
      </c>
      <c r="AD7" s="55" t="s">
        <v>41</v>
      </c>
      <c r="AE7" s="55" t="s">
        <v>20</v>
      </c>
      <c r="AF7" s="56" t="s">
        <v>21</v>
      </c>
    </row>
    <row r="8" spans="1:32" s="57" customFormat="1" ht="12.75">
      <c r="A8" s="49" t="s">
        <v>42</v>
      </c>
      <c r="B8" s="50"/>
      <c r="C8" s="51"/>
      <c r="D8" s="51"/>
      <c r="E8" s="51">
        <v>1</v>
      </c>
      <c r="F8" s="51">
        <v>1</v>
      </c>
      <c r="G8" s="49">
        <f t="shared" si="0"/>
        <v>0</v>
      </c>
      <c r="H8" s="50">
        <v>15</v>
      </c>
      <c r="I8" s="51">
        <v>18</v>
      </c>
      <c r="J8" s="51">
        <v>20</v>
      </c>
      <c r="K8" s="51">
        <v>19</v>
      </c>
      <c r="L8" s="51">
        <v>1.7</v>
      </c>
      <c r="M8" s="51">
        <v>1.8</v>
      </c>
      <c r="N8" s="49">
        <f t="shared" si="1"/>
        <v>220.32</v>
      </c>
      <c r="O8" s="52">
        <v>10</v>
      </c>
      <c r="P8" s="53">
        <v>20</v>
      </c>
      <c r="Q8" s="53">
        <v>0</v>
      </c>
      <c r="R8" s="51">
        <v>1.4</v>
      </c>
      <c r="S8" s="51">
        <v>1.2</v>
      </c>
      <c r="T8" s="49">
        <f t="shared" si="2"/>
        <v>50.4</v>
      </c>
      <c r="U8" s="50">
        <v>1</v>
      </c>
      <c r="V8" s="51">
        <v>0</v>
      </c>
      <c r="W8" s="51">
        <v>0</v>
      </c>
      <c r="X8" s="51">
        <v>1</v>
      </c>
      <c r="Y8" s="51">
        <v>1</v>
      </c>
      <c r="Z8" s="49">
        <f t="shared" si="3"/>
        <v>1</v>
      </c>
      <c r="AA8" s="16">
        <f t="shared" si="4"/>
        <v>271.71999999999997</v>
      </c>
      <c r="AB8" s="17">
        <f t="shared" si="5"/>
        <v>6</v>
      </c>
      <c r="AC8" s="54" t="s">
        <v>42</v>
      </c>
      <c r="AD8" s="55" t="s">
        <v>43</v>
      </c>
      <c r="AE8" s="55" t="s">
        <v>44</v>
      </c>
      <c r="AF8" s="56" t="s">
        <v>45</v>
      </c>
    </row>
    <row r="9" spans="1:32" s="57" customFormat="1" ht="12.75">
      <c r="A9" s="49" t="s">
        <v>46</v>
      </c>
      <c r="B9" s="50"/>
      <c r="C9" s="51"/>
      <c r="D9" s="51"/>
      <c r="E9" s="51">
        <v>1</v>
      </c>
      <c r="F9" s="51">
        <v>1</v>
      </c>
      <c r="G9" s="49">
        <f t="shared" si="0"/>
        <v>0</v>
      </c>
      <c r="H9" s="50">
        <v>13</v>
      </c>
      <c r="I9" s="51">
        <v>19</v>
      </c>
      <c r="J9" s="51">
        <v>17</v>
      </c>
      <c r="K9" s="51">
        <v>17</v>
      </c>
      <c r="L9" s="51">
        <v>1.5</v>
      </c>
      <c r="M9" s="51">
        <v>1.6</v>
      </c>
      <c r="N9" s="49">
        <f t="shared" si="1"/>
        <v>158.4</v>
      </c>
      <c r="O9" s="52">
        <v>9.5</v>
      </c>
      <c r="P9" s="53">
        <v>0</v>
      </c>
      <c r="Q9" s="53">
        <v>0</v>
      </c>
      <c r="R9" s="51">
        <v>1</v>
      </c>
      <c r="S9" s="51">
        <v>1.2</v>
      </c>
      <c r="T9" s="49">
        <f t="shared" si="2"/>
        <v>11.4</v>
      </c>
      <c r="U9" s="50">
        <v>10</v>
      </c>
      <c r="V9" s="51">
        <v>10</v>
      </c>
      <c r="W9" s="51">
        <v>14</v>
      </c>
      <c r="X9" s="51">
        <v>1.6</v>
      </c>
      <c r="Y9" s="51">
        <v>1.8</v>
      </c>
      <c r="Z9" s="49">
        <f t="shared" si="3"/>
        <v>97.92000000000002</v>
      </c>
      <c r="AA9" s="16">
        <f t="shared" si="4"/>
        <v>267.72</v>
      </c>
      <c r="AB9" s="17">
        <f t="shared" si="5"/>
        <v>7</v>
      </c>
      <c r="AC9" s="54" t="s">
        <v>46</v>
      </c>
      <c r="AD9" s="55" t="s">
        <v>47</v>
      </c>
      <c r="AE9" s="55" t="s">
        <v>48</v>
      </c>
      <c r="AF9" s="56" t="s">
        <v>49</v>
      </c>
    </row>
    <row r="10" spans="1:32" s="18" customFormat="1" ht="12.75">
      <c r="A10" s="10" t="s">
        <v>50</v>
      </c>
      <c r="B10" s="11"/>
      <c r="C10" s="12"/>
      <c r="D10" s="12"/>
      <c r="E10" s="12">
        <v>1</v>
      </c>
      <c r="F10" s="12">
        <v>1</v>
      </c>
      <c r="G10" s="13">
        <f t="shared" si="0"/>
        <v>0</v>
      </c>
      <c r="H10" s="11">
        <v>12</v>
      </c>
      <c r="I10" s="12">
        <v>20</v>
      </c>
      <c r="J10" s="12">
        <v>19</v>
      </c>
      <c r="K10" s="12">
        <v>18</v>
      </c>
      <c r="L10" s="12">
        <v>1.9</v>
      </c>
      <c r="M10" s="12">
        <v>1.4</v>
      </c>
      <c r="N10" s="13">
        <f t="shared" si="1"/>
        <v>183.54</v>
      </c>
      <c r="O10" s="14">
        <v>10</v>
      </c>
      <c r="P10" s="15">
        <v>20</v>
      </c>
      <c r="Q10" s="15">
        <v>20</v>
      </c>
      <c r="R10" s="12">
        <v>1.4</v>
      </c>
      <c r="S10" s="12">
        <v>1.2</v>
      </c>
      <c r="T10" s="13">
        <f t="shared" si="2"/>
        <v>84</v>
      </c>
      <c r="U10" s="11">
        <v>0</v>
      </c>
      <c r="V10" s="12">
        <v>0</v>
      </c>
      <c r="W10" s="12">
        <v>0</v>
      </c>
      <c r="X10" s="12">
        <v>1</v>
      </c>
      <c r="Y10" s="12">
        <v>1</v>
      </c>
      <c r="Z10" s="13">
        <f t="shared" si="3"/>
        <v>0</v>
      </c>
      <c r="AA10" s="16">
        <f t="shared" si="4"/>
        <v>267.53999999999996</v>
      </c>
      <c r="AB10" s="17">
        <f t="shared" si="5"/>
        <v>8</v>
      </c>
      <c r="AC10" s="19" t="s">
        <v>50</v>
      </c>
      <c r="AD10" s="20" t="s">
        <v>51</v>
      </c>
      <c r="AE10" s="21" t="s">
        <v>52</v>
      </c>
      <c r="AF10" s="22" t="s">
        <v>53</v>
      </c>
    </row>
    <row r="11" spans="1:32" s="18" customFormat="1" ht="12.75">
      <c r="A11" s="10" t="s">
        <v>54</v>
      </c>
      <c r="B11" s="11"/>
      <c r="C11" s="12"/>
      <c r="D11" s="12"/>
      <c r="E11" s="12">
        <v>1</v>
      </c>
      <c r="F11" s="12">
        <v>1</v>
      </c>
      <c r="G11" s="13">
        <f t="shared" si="0"/>
        <v>0</v>
      </c>
      <c r="H11" s="11">
        <v>15</v>
      </c>
      <c r="I11" s="12">
        <v>18</v>
      </c>
      <c r="J11" s="12">
        <v>19</v>
      </c>
      <c r="K11" s="12">
        <v>16</v>
      </c>
      <c r="L11" s="12">
        <v>1.8</v>
      </c>
      <c r="M11" s="12">
        <v>1.7</v>
      </c>
      <c r="N11" s="13">
        <f t="shared" si="1"/>
        <v>208.08</v>
      </c>
      <c r="O11" s="14">
        <v>9</v>
      </c>
      <c r="P11" s="15">
        <v>12</v>
      </c>
      <c r="Q11" s="15">
        <v>0</v>
      </c>
      <c r="R11" s="12">
        <v>1.8</v>
      </c>
      <c r="S11" s="12">
        <v>1.5</v>
      </c>
      <c r="T11" s="13">
        <f t="shared" si="2"/>
        <v>56.7</v>
      </c>
      <c r="U11" s="11">
        <v>0</v>
      </c>
      <c r="V11" s="12">
        <v>0</v>
      </c>
      <c r="W11" s="12">
        <v>0</v>
      </c>
      <c r="X11" s="12">
        <v>1</v>
      </c>
      <c r="Y11" s="12">
        <v>1</v>
      </c>
      <c r="Z11" s="13">
        <f t="shared" si="3"/>
        <v>0</v>
      </c>
      <c r="AA11" s="16">
        <f t="shared" si="4"/>
        <v>264.78000000000003</v>
      </c>
      <c r="AB11" s="17">
        <f t="shared" si="5"/>
        <v>9</v>
      </c>
      <c r="AC11" s="19" t="s">
        <v>54</v>
      </c>
      <c r="AD11" s="20" t="s">
        <v>55</v>
      </c>
      <c r="AE11" s="21" t="s">
        <v>23</v>
      </c>
      <c r="AF11" s="22" t="s">
        <v>24</v>
      </c>
    </row>
    <row r="12" spans="1:32" s="18" customFormat="1" ht="12.75">
      <c r="A12" s="10" t="s">
        <v>56</v>
      </c>
      <c r="B12" s="11"/>
      <c r="C12" s="12"/>
      <c r="D12" s="12"/>
      <c r="E12" s="12">
        <v>1</v>
      </c>
      <c r="F12" s="12">
        <v>1</v>
      </c>
      <c r="G12" s="13">
        <f t="shared" si="0"/>
        <v>0</v>
      </c>
      <c r="H12" s="11">
        <v>15</v>
      </c>
      <c r="I12" s="12">
        <v>19</v>
      </c>
      <c r="J12" s="12">
        <v>15</v>
      </c>
      <c r="K12" s="12">
        <v>18</v>
      </c>
      <c r="L12" s="12">
        <v>1.8</v>
      </c>
      <c r="M12" s="12">
        <v>1.6</v>
      </c>
      <c r="N12" s="13">
        <f t="shared" si="1"/>
        <v>192.96000000000004</v>
      </c>
      <c r="O12" s="14">
        <v>9</v>
      </c>
      <c r="P12" s="15">
        <v>20</v>
      </c>
      <c r="Q12" s="15">
        <v>0</v>
      </c>
      <c r="R12" s="12">
        <v>1.6</v>
      </c>
      <c r="S12" s="12">
        <v>1.4</v>
      </c>
      <c r="T12" s="13">
        <f t="shared" si="2"/>
        <v>64.96000000000001</v>
      </c>
      <c r="U12" s="11">
        <v>1</v>
      </c>
      <c r="V12" s="12">
        <v>0</v>
      </c>
      <c r="W12" s="12">
        <v>0</v>
      </c>
      <c r="X12" s="12">
        <v>1</v>
      </c>
      <c r="Y12" s="12">
        <v>1</v>
      </c>
      <c r="Z12" s="13">
        <f t="shared" si="3"/>
        <v>1</v>
      </c>
      <c r="AA12" s="16">
        <f t="shared" si="4"/>
        <v>258.9200000000001</v>
      </c>
      <c r="AB12" s="17">
        <f t="shared" si="5"/>
        <v>10</v>
      </c>
      <c r="AC12" s="19" t="s">
        <v>56</v>
      </c>
      <c r="AD12" s="20" t="s">
        <v>57</v>
      </c>
      <c r="AE12" s="21" t="s">
        <v>58</v>
      </c>
      <c r="AF12" s="22" t="s">
        <v>59</v>
      </c>
    </row>
    <row r="13" spans="1:32" s="18" customFormat="1" ht="12.75">
      <c r="A13" s="10" t="s">
        <v>60</v>
      </c>
      <c r="B13" s="11"/>
      <c r="C13" s="12"/>
      <c r="D13" s="12"/>
      <c r="E13" s="12">
        <v>1</v>
      </c>
      <c r="F13" s="12">
        <v>1</v>
      </c>
      <c r="G13" s="13">
        <f t="shared" si="0"/>
        <v>0</v>
      </c>
      <c r="H13" s="11">
        <v>15</v>
      </c>
      <c r="I13" s="12">
        <v>20</v>
      </c>
      <c r="J13" s="12">
        <v>20</v>
      </c>
      <c r="K13" s="12">
        <v>19</v>
      </c>
      <c r="L13" s="12">
        <v>1.7</v>
      </c>
      <c r="M13" s="12">
        <v>1.9</v>
      </c>
      <c r="N13" s="13">
        <f t="shared" si="1"/>
        <v>239.01999999999998</v>
      </c>
      <c r="O13" s="14">
        <v>9</v>
      </c>
      <c r="P13" s="15">
        <v>0</v>
      </c>
      <c r="Q13" s="15">
        <v>0</v>
      </c>
      <c r="R13" s="12">
        <v>1</v>
      </c>
      <c r="S13" s="12">
        <v>1.2</v>
      </c>
      <c r="T13" s="13">
        <f t="shared" si="2"/>
        <v>10.799999999999999</v>
      </c>
      <c r="U13" s="11">
        <v>0</v>
      </c>
      <c r="V13" s="12">
        <v>0</v>
      </c>
      <c r="W13" s="12">
        <v>0</v>
      </c>
      <c r="X13" s="12">
        <v>1</v>
      </c>
      <c r="Y13" s="12">
        <v>1</v>
      </c>
      <c r="Z13" s="13">
        <f t="shared" si="3"/>
        <v>0</v>
      </c>
      <c r="AA13" s="16">
        <f t="shared" si="4"/>
        <v>249.82</v>
      </c>
      <c r="AB13" s="17">
        <f t="shared" si="5"/>
        <v>11</v>
      </c>
      <c r="AC13" s="19" t="s">
        <v>60</v>
      </c>
      <c r="AD13" s="20" t="s">
        <v>61</v>
      </c>
      <c r="AE13" s="21" t="s">
        <v>22</v>
      </c>
      <c r="AF13" s="22" t="s">
        <v>16</v>
      </c>
    </row>
    <row r="14" spans="1:32" s="18" customFormat="1" ht="12.75">
      <c r="A14" s="10" t="s">
        <v>62</v>
      </c>
      <c r="B14" s="11"/>
      <c r="C14" s="12"/>
      <c r="D14" s="12"/>
      <c r="E14" s="12">
        <v>1</v>
      </c>
      <c r="F14" s="12">
        <v>1</v>
      </c>
      <c r="G14" s="13">
        <f t="shared" si="0"/>
        <v>0</v>
      </c>
      <c r="H14" s="11">
        <v>13</v>
      </c>
      <c r="I14" s="12">
        <v>18</v>
      </c>
      <c r="J14" s="12">
        <v>0</v>
      </c>
      <c r="K14" s="12">
        <v>0</v>
      </c>
      <c r="L14" s="12">
        <v>1.7</v>
      </c>
      <c r="M14" s="12">
        <v>1.6</v>
      </c>
      <c r="N14" s="13">
        <f t="shared" si="1"/>
        <v>84.32</v>
      </c>
      <c r="O14" s="14">
        <v>10</v>
      </c>
      <c r="P14" s="15">
        <v>0.5</v>
      </c>
      <c r="Q14" s="15">
        <v>0</v>
      </c>
      <c r="R14" s="12">
        <v>1</v>
      </c>
      <c r="S14" s="12">
        <v>1.2</v>
      </c>
      <c r="T14" s="13">
        <f t="shared" si="2"/>
        <v>12.6</v>
      </c>
      <c r="U14" s="11">
        <v>10</v>
      </c>
      <c r="V14" s="12">
        <v>19</v>
      </c>
      <c r="W14" s="12">
        <v>18</v>
      </c>
      <c r="X14" s="12">
        <v>1.8</v>
      </c>
      <c r="Y14" s="12">
        <v>1.8</v>
      </c>
      <c r="Z14" s="13">
        <f t="shared" si="3"/>
        <v>152.28000000000003</v>
      </c>
      <c r="AA14" s="16">
        <f t="shared" si="4"/>
        <v>249.20000000000002</v>
      </c>
      <c r="AB14" s="17">
        <f t="shared" si="5"/>
        <v>12</v>
      </c>
      <c r="AC14" s="19" t="s">
        <v>62</v>
      </c>
      <c r="AD14" s="20" t="s">
        <v>63</v>
      </c>
      <c r="AE14" s="21" t="s">
        <v>18</v>
      </c>
      <c r="AF14" s="22" t="s">
        <v>19</v>
      </c>
    </row>
    <row r="15" spans="1:32" s="18" customFormat="1" ht="12.75">
      <c r="A15" s="10" t="s">
        <v>64</v>
      </c>
      <c r="B15" s="11"/>
      <c r="C15" s="12"/>
      <c r="D15" s="12"/>
      <c r="E15" s="12">
        <v>1</v>
      </c>
      <c r="F15" s="12">
        <v>1</v>
      </c>
      <c r="G15" s="13">
        <f t="shared" si="0"/>
        <v>0</v>
      </c>
      <c r="H15" s="11">
        <v>12</v>
      </c>
      <c r="I15" s="12">
        <v>15</v>
      </c>
      <c r="J15" s="12">
        <v>19</v>
      </c>
      <c r="K15" s="12">
        <v>20</v>
      </c>
      <c r="L15" s="12">
        <v>1.8</v>
      </c>
      <c r="M15" s="12">
        <v>1.5</v>
      </c>
      <c r="N15" s="13">
        <f t="shared" si="1"/>
        <v>178.2</v>
      </c>
      <c r="O15" s="14">
        <v>9.5</v>
      </c>
      <c r="P15" s="15">
        <v>12</v>
      </c>
      <c r="Q15" s="15">
        <v>0</v>
      </c>
      <c r="R15" s="12">
        <v>1.4</v>
      </c>
      <c r="S15" s="12">
        <v>1.4</v>
      </c>
      <c r="T15" s="13">
        <f t="shared" si="2"/>
        <v>42.13999999999999</v>
      </c>
      <c r="U15" s="11">
        <v>10</v>
      </c>
      <c r="V15" s="12">
        <v>0</v>
      </c>
      <c r="W15" s="12">
        <v>0</v>
      </c>
      <c r="X15" s="12">
        <v>1</v>
      </c>
      <c r="Y15" s="12">
        <v>1.1</v>
      </c>
      <c r="Z15" s="13">
        <f t="shared" si="3"/>
        <v>11</v>
      </c>
      <c r="AA15" s="16">
        <f t="shared" si="4"/>
        <v>231.33999999999997</v>
      </c>
      <c r="AB15" s="17">
        <f t="shared" si="5"/>
        <v>13</v>
      </c>
      <c r="AC15" s="19" t="s">
        <v>64</v>
      </c>
      <c r="AD15" s="20" t="s">
        <v>65</v>
      </c>
      <c r="AE15" s="21" t="s">
        <v>66</v>
      </c>
      <c r="AF15" s="22" t="s">
        <v>17</v>
      </c>
    </row>
    <row r="16" spans="1:32" s="18" customFormat="1" ht="12.75">
      <c r="A16" s="10" t="s">
        <v>67</v>
      </c>
      <c r="B16" s="11"/>
      <c r="C16" s="12"/>
      <c r="D16" s="12"/>
      <c r="E16" s="12">
        <v>1</v>
      </c>
      <c r="F16" s="12">
        <v>1</v>
      </c>
      <c r="G16" s="13">
        <f t="shared" si="0"/>
        <v>0</v>
      </c>
      <c r="H16" s="11">
        <v>14</v>
      </c>
      <c r="I16" s="12">
        <v>0</v>
      </c>
      <c r="J16" s="12">
        <v>0</v>
      </c>
      <c r="K16" s="12">
        <v>0</v>
      </c>
      <c r="L16" s="12">
        <v>1.4</v>
      </c>
      <c r="M16" s="12">
        <v>1.4</v>
      </c>
      <c r="N16" s="13">
        <f t="shared" si="1"/>
        <v>27.439999999999994</v>
      </c>
      <c r="O16" s="14">
        <v>9.5</v>
      </c>
      <c r="P16" s="15">
        <v>20</v>
      </c>
      <c r="Q16" s="15">
        <v>0</v>
      </c>
      <c r="R16" s="12">
        <v>1.1</v>
      </c>
      <c r="S16" s="12">
        <v>1.2</v>
      </c>
      <c r="T16" s="13">
        <f t="shared" si="2"/>
        <v>38.940000000000005</v>
      </c>
      <c r="U16" s="11">
        <v>10</v>
      </c>
      <c r="V16" s="12">
        <v>20</v>
      </c>
      <c r="W16" s="12">
        <v>18</v>
      </c>
      <c r="X16" s="12">
        <v>1.8</v>
      </c>
      <c r="Y16" s="12">
        <v>1.8</v>
      </c>
      <c r="Z16" s="13">
        <f t="shared" si="3"/>
        <v>155.52</v>
      </c>
      <c r="AA16" s="16">
        <f t="shared" si="4"/>
        <v>221.9</v>
      </c>
      <c r="AB16" s="17">
        <f t="shared" si="5"/>
        <v>14</v>
      </c>
      <c r="AC16" s="19" t="s">
        <v>67</v>
      </c>
      <c r="AD16" s="20" t="s">
        <v>68</v>
      </c>
      <c r="AE16" s="21" t="s">
        <v>69</v>
      </c>
      <c r="AF16" s="22" t="s">
        <v>70</v>
      </c>
    </row>
    <row r="17" spans="1:32" s="18" customFormat="1" ht="12.75">
      <c r="A17" s="10" t="s">
        <v>71</v>
      </c>
      <c r="B17" s="11"/>
      <c r="C17" s="12"/>
      <c r="D17" s="12"/>
      <c r="E17" s="12">
        <v>1</v>
      </c>
      <c r="F17" s="12">
        <v>1</v>
      </c>
      <c r="G17" s="13">
        <f t="shared" si="0"/>
        <v>0</v>
      </c>
      <c r="H17" s="11">
        <v>11</v>
      </c>
      <c r="I17" s="12">
        <v>15</v>
      </c>
      <c r="J17" s="12">
        <v>0</v>
      </c>
      <c r="K17" s="12">
        <v>0</v>
      </c>
      <c r="L17" s="12">
        <v>1.6</v>
      </c>
      <c r="M17" s="12">
        <v>1.4</v>
      </c>
      <c r="N17" s="13">
        <f t="shared" si="1"/>
        <v>58.239999999999995</v>
      </c>
      <c r="O17" s="14">
        <v>9</v>
      </c>
      <c r="P17" s="15">
        <v>0</v>
      </c>
      <c r="Q17" s="15">
        <v>0</v>
      </c>
      <c r="R17" s="12">
        <v>1</v>
      </c>
      <c r="S17" s="12">
        <v>1.2</v>
      </c>
      <c r="T17" s="13">
        <f t="shared" si="2"/>
        <v>10.799999999999999</v>
      </c>
      <c r="U17" s="11">
        <v>10</v>
      </c>
      <c r="V17" s="12">
        <v>6</v>
      </c>
      <c r="W17" s="12">
        <v>0</v>
      </c>
      <c r="X17" s="12">
        <v>1.5</v>
      </c>
      <c r="Y17" s="12">
        <v>1.2</v>
      </c>
      <c r="Z17" s="13">
        <f t="shared" si="3"/>
        <v>28.799999999999997</v>
      </c>
      <c r="AA17" s="16">
        <f t="shared" si="4"/>
        <v>97.83999999999999</v>
      </c>
      <c r="AB17" s="17">
        <f t="shared" si="5"/>
        <v>15</v>
      </c>
      <c r="AC17" s="19" t="s">
        <v>71</v>
      </c>
      <c r="AD17" s="20" t="s">
        <v>72</v>
      </c>
      <c r="AE17" s="21" t="s">
        <v>73</v>
      </c>
      <c r="AF17" s="22" t="s">
        <v>74</v>
      </c>
    </row>
    <row r="18" spans="1:32" s="18" customFormat="1" ht="12.75">
      <c r="A18" s="10" t="s">
        <v>75</v>
      </c>
      <c r="B18" s="11"/>
      <c r="C18" s="12"/>
      <c r="D18" s="12"/>
      <c r="E18" s="12">
        <v>1</v>
      </c>
      <c r="F18" s="12">
        <v>1</v>
      </c>
      <c r="G18" s="13">
        <f t="shared" si="0"/>
        <v>0</v>
      </c>
      <c r="H18" s="11">
        <v>12</v>
      </c>
      <c r="I18" s="12">
        <v>0</v>
      </c>
      <c r="J18" s="12">
        <v>0</v>
      </c>
      <c r="K18" s="12">
        <v>0</v>
      </c>
      <c r="L18" s="12">
        <v>1.3</v>
      </c>
      <c r="M18" s="12">
        <v>1.2</v>
      </c>
      <c r="N18" s="13">
        <f t="shared" si="1"/>
        <v>18.720000000000002</v>
      </c>
      <c r="O18" s="14">
        <v>8</v>
      </c>
      <c r="P18" s="15">
        <v>0</v>
      </c>
      <c r="Q18" s="15">
        <v>0</v>
      </c>
      <c r="R18" s="12">
        <v>1</v>
      </c>
      <c r="S18" s="12">
        <v>1.2</v>
      </c>
      <c r="T18" s="13">
        <f t="shared" si="2"/>
        <v>9.6</v>
      </c>
      <c r="U18" s="11">
        <v>10</v>
      </c>
      <c r="V18" s="12">
        <v>6</v>
      </c>
      <c r="W18" s="12">
        <v>7</v>
      </c>
      <c r="X18" s="12">
        <v>1.6</v>
      </c>
      <c r="Y18" s="12">
        <v>1.2</v>
      </c>
      <c r="Z18" s="13">
        <f t="shared" si="3"/>
        <v>44.160000000000004</v>
      </c>
      <c r="AA18" s="16">
        <f t="shared" si="4"/>
        <v>72.48</v>
      </c>
      <c r="AB18" s="17">
        <f t="shared" si="5"/>
        <v>16</v>
      </c>
      <c r="AC18" s="19" t="s">
        <v>75</v>
      </c>
      <c r="AD18" s="20" t="s">
        <v>76</v>
      </c>
      <c r="AE18" s="21" t="s">
        <v>22</v>
      </c>
      <c r="AF18" s="22" t="s">
        <v>16</v>
      </c>
    </row>
    <row r="19" spans="1:32" s="18" customFormat="1" ht="13.5" thickBot="1">
      <c r="A19" s="10" t="s">
        <v>77</v>
      </c>
      <c r="B19" s="23"/>
      <c r="C19" s="24"/>
      <c r="D19" s="24"/>
      <c r="E19" s="24">
        <v>1</v>
      </c>
      <c r="F19" s="24">
        <v>1</v>
      </c>
      <c r="G19" s="25">
        <f t="shared" si="0"/>
        <v>0</v>
      </c>
      <c r="H19" s="23">
        <v>13</v>
      </c>
      <c r="I19" s="24">
        <v>6</v>
      </c>
      <c r="J19" s="24">
        <v>0</v>
      </c>
      <c r="K19" s="24">
        <v>0</v>
      </c>
      <c r="L19" s="24">
        <v>1.3</v>
      </c>
      <c r="M19" s="26">
        <v>1.3</v>
      </c>
      <c r="N19" s="25">
        <f t="shared" si="1"/>
        <v>32.11</v>
      </c>
      <c r="O19" s="27">
        <v>9.5</v>
      </c>
      <c r="P19" s="28">
        <v>10</v>
      </c>
      <c r="Q19" s="28">
        <v>0</v>
      </c>
      <c r="R19" s="24">
        <v>1</v>
      </c>
      <c r="S19" s="24">
        <v>1.1</v>
      </c>
      <c r="T19" s="25">
        <f t="shared" si="2"/>
        <v>21.450000000000003</v>
      </c>
      <c r="U19" s="23">
        <v>10</v>
      </c>
      <c r="V19" s="24">
        <v>0</v>
      </c>
      <c r="W19" s="24">
        <v>0</v>
      </c>
      <c r="X19" s="24">
        <v>1</v>
      </c>
      <c r="Y19" s="24">
        <v>1</v>
      </c>
      <c r="Z19" s="25">
        <f t="shared" si="3"/>
        <v>10</v>
      </c>
      <c r="AA19" s="29">
        <f t="shared" si="4"/>
        <v>63.56</v>
      </c>
      <c r="AB19" s="30">
        <f t="shared" si="5"/>
        <v>17</v>
      </c>
      <c r="AC19" s="31" t="s">
        <v>77</v>
      </c>
      <c r="AD19" s="32" t="s">
        <v>78</v>
      </c>
      <c r="AE19" s="33" t="s">
        <v>25</v>
      </c>
      <c r="AF19" s="34" t="s">
        <v>16</v>
      </c>
    </row>
  </sheetData>
  <mergeCells count="7">
    <mergeCell ref="AB1:AB2"/>
    <mergeCell ref="A1:A2"/>
    <mergeCell ref="U1:Z1"/>
    <mergeCell ref="AA1:AA2"/>
    <mergeCell ref="B1:G1"/>
    <mergeCell ref="H1:N1"/>
    <mergeCell ref="O1:T1"/>
  </mergeCells>
  <printOptions/>
  <pageMargins left="0.75" right="0.75" top="1" bottom="1" header="0.4921259845" footer="0.4921259845"/>
  <pageSetup fitToHeight="2" fitToWidth="1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Balejčiková</dc:creator>
  <cp:keywords/>
  <dc:description/>
  <cp:lastModifiedBy>zástupkyne</cp:lastModifiedBy>
  <dcterms:created xsi:type="dcterms:W3CDTF">2008-05-07T05:23:43Z</dcterms:created>
  <dcterms:modified xsi:type="dcterms:W3CDTF">2008-06-02T08:10:31Z</dcterms:modified>
  <cp:category/>
  <cp:version/>
  <cp:contentType/>
  <cp:contentStatus/>
</cp:coreProperties>
</file>